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18\"/>
    </mc:Choice>
  </mc:AlternateContent>
  <bookViews>
    <workbookView xWindow="0" yWindow="0" windowWidth="24000" windowHeight="9732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F46" i="4" l="1"/>
  <c r="G46" i="4"/>
  <c r="G24" i="4"/>
  <c r="F24" i="4"/>
  <c r="G14" i="4"/>
  <c r="F14" i="4"/>
  <c r="C27" i="4"/>
  <c r="B27" i="4"/>
  <c r="C13" i="4"/>
  <c r="B13" i="4"/>
  <c r="F26" i="4" l="1"/>
  <c r="F48" i="4" s="1"/>
  <c r="G26" i="4"/>
  <c r="G48" i="4" s="1"/>
  <c r="B29" i="4"/>
  <c r="C29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<sst xmlns="http://schemas.openxmlformats.org/spreadsheetml/2006/main" count="60" uniqueCount="60">
  <si>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</si>
  <si>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</si>
  <si>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</si>
  <si>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</si>
  <si>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</si>
  <si>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</si>
  <si>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</si>
  <si>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</si>
  <si>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</si>
  <si>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</si>
  <si>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</si>
  <si>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</si>
  <si>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</si>
  <si>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</si>
  <si>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</si>
  <si>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</si>
  <si>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</si>
  <si>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</si>
  <si>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</si>
  <si>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</si>
  <si>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</si>
  <si>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</si>
  <si>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</si>
  <si>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</si>
  <si>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</si>
  <si>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</si>
  <si>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</si>
  <si>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</si>
  <si>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</si>
  <si>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</si>
  <si>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</si>
  <si>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</si>
  <si>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</si>
  <si>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</si>
  <si>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</si>
  <si>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</si>
  <si>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</si>
  <si>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</si>
  <si>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</si>
  <si>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</si>
  <si>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</si>
  <si>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</si>
  <si>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</si>
  <si>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</si>
  <si>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</si>
  <si>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</si>
  <si>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</si>
  <si>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</si>
  <si>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</si>
  <si>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</si>
  <si>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</si>
  <si>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</si>
  <si>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</si>
  <si>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</si>
  <si>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</si>
  <si>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</si>
  <si>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</si>
  <si>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</si>
  <si>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</si>
  <si>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de Situación Financiera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</si>
</sst>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0.199999999999999" x14ac:dyDescent="0.2"/>
  <cols>
    <col min="1" max="1" width="67.85546875" style="1" customWidth="1"/>
    <col min="2" max="2" width="18.85546875" style="1" customWidth="1"/>
    <col min="3" max="3" width="18.85546875" style="4" customWidth="1"/>
    <col min="4" max="4" width="1" style="4" customWidth="1"/>
    <col min="5" max="5" width="64.28515625" style="4" customWidth="1"/>
    <col min="6" max="7" width="18.85546875" style="4" customWidth="1"/>
    <col min="8" max="16384" width="12" style="2"/>
  </cols>
  <sheetData>
    <row r="1" spans="1:7" ht="39.9" customHeight="1" x14ac:dyDescent="0.2">
      <c r="A1" s="43" t="s">
        <v>59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803861</v>
      </c>
      <c r="C5" s="12">
        <v>690368.46</v>
      </c>
      <c r="D5" s="17"/>
      <c r="E5" s="11" t="s">
        <v>41</v>
      </c>
      <c r="F5" s="12">
        <v>1639097.01</v>
      </c>
      <c r="G5" s="5">
        <v>908017.69</v>
      </c>
    </row>
    <row r="6" spans="1:7" x14ac:dyDescent="0.2">
      <c r="A6" s="30" t="s">
        <v>28</v>
      </c>
      <c r="B6" s="12">
        <v>523314.53</v>
      </c>
      <c r="C6" s="12">
        <v>3347.4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1251139.8</v>
      </c>
      <c r="C9" s="12">
        <v>1019304.9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2578315.33</v>
      </c>
      <c r="C13" s="10">
        <f>SUM(C5:C11)</f>
        <v>1713020.76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1639097.01</v>
      </c>
      <c r="G14" s="5">
        <f>SUM(G5:G12)</f>
        <v>908017.69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6741995.5300000003</v>
      </c>
      <c r="C18" s="12">
        <v>4373788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1682992.63</v>
      </c>
      <c r="C19" s="12">
        <v>1626647.15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64870</v>
      </c>
      <c r="C20" s="12">
        <v>64870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-753399.91</v>
      </c>
      <c r="C21" s="12">
        <v>-377095.85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1639097.01</v>
      </c>
      <c r="G26" s="6">
        <f>SUM(G14+G24)</f>
        <v>908017.69</v>
      </c>
    </row>
    <row r="27" spans="1:7" x14ac:dyDescent="0.2">
      <c r="A27" s="37" t="s">
        <v>8</v>
      </c>
      <c r="B27" s="10">
        <f>SUM(B16:B23)+B25</f>
        <v>7736458.25</v>
      </c>
      <c r="C27" s="10">
        <f>SUM(C16:C23)+C25</f>
        <v>5688209.3000000007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10314773.58</v>
      </c>
      <c r="C29" s="10">
        <f>C13+C27</f>
        <v>7401230.0600000005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2370353.48</v>
      </c>
      <c r="G30" s="6">
        <f>SUM(G31:G33)</f>
        <v>2145.9500000000003</v>
      </c>
    </row>
    <row r="31" spans="1:7" x14ac:dyDescent="0.2">
      <c r="A31" s="31"/>
      <c r="B31" s="15"/>
      <c r="C31" s="15"/>
      <c r="D31" s="17"/>
      <c r="E31" s="11" t="s">
        <v>2</v>
      </c>
      <c r="F31" s="12">
        <v>2370353.4700000002</v>
      </c>
      <c r="G31" s="5">
        <v>2145.94</v>
      </c>
    </row>
    <row r="32" spans="1:7" x14ac:dyDescent="0.2">
      <c r="A32" s="31"/>
      <c r="B32" s="15"/>
      <c r="C32" s="15"/>
      <c r="D32" s="17"/>
      <c r="E32" s="11" t="s">
        <v>18</v>
      </c>
      <c r="F32" s="12">
        <v>0.01</v>
      </c>
      <c r="G32" s="5">
        <v>0.01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6305323.0899999999</v>
      </c>
      <c r="G35" s="6">
        <f>SUM(G36:G40)</f>
        <v>6491066.4199999999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-185743.33</v>
      </c>
      <c r="G36" s="5">
        <v>186279.97</v>
      </c>
    </row>
    <row r="37" spans="1:7" x14ac:dyDescent="0.2">
      <c r="A37" s="31"/>
      <c r="B37" s="15"/>
      <c r="C37" s="15"/>
      <c r="D37" s="17"/>
      <c r="E37" s="11" t="s">
        <v>19</v>
      </c>
      <c r="F37" s="12">
        <v>6491066.4199999999</v>
      </c>
      <c r="G37" s="5">
        <v>6304786.4500000002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.399999999999999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8675676.5700000003</v>
      </c>
      <c r="G46" s="5">
        <f>SUM(G42+G35+G30)</f>
        <v>6493212.3700000001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10314773.58</v>
      </c>
      <c r="G48" s="20">
        <f>G46+G26</f>
        <v>7401230.0600000005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6" t="s">
        <v>58</v>
      </c>
      <c r="B50" s="46"/>
      <c r="C50" s="46"/>
      <c r="D50" s="46"/>
      <c r="E50" s="46"/>
      <c r="F50" s="46"/>
      <c r="G50" s="4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SM-DIF</cp:lastModifiedBy>
  <cp:lastPrinted>2018-03-04T05:00:29Z</cp:lastPrinted>
  <dcterms:created xsi:type="dcterms:W3CDTF">2012-12-11T20:26:08Z</dcterms:created>
  <dcterms:modified xsi:type="dcterms:W3CDTF">2019-11-27T19:02:18Z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